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93" documentId="8_{EEBEB17D-3B26-47A2-813F-4F73C37DC0AF}" xr6:coauthVersionLast="47" xr6:coauthVersionMax="47" xr10:uidLastSave="{94D54D37-DC8F-4B9A-B498-1A8F79DE45D5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L8" i="1"/>
  <c r="I11" i="1"/>
  <c r="I8" i="1"/>
  <c r="O6" i="1"/>
  <c r="I6" i="1"/>
  <c r="S10" i="1"/>
  <c r="Q2" i="1"/>
  <c r="X6" i="1" l="1"/>
  <c r="X3" i="1"/>
  <c r="S9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L7" i="1"/>
  <c r="I7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<sst xmlns="http://schemas.openxmlformats.org/spreadsheetml/2006/main" count="51" uniqueCount="38">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</sst>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L2" activePane="bottomRight" state="frozen"/>
      <selection pane="topRight" activeCell="D1" sqref="D1"/>
      <selection pane="bottomLeft" activeCell="A2" sqref="A2"/>
      <selection pane="bottomRight" activeCell="P16" sqref="P16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8150.01+8165.14+8159.9+16350.9</f>
        <v>40825.950000000004</v>
      </c>
      <c r="J6" s="26">
        <v>16318.58</v>
      </c>
      <c r="K6" s="1">
        <v>45406</v>
      </c>
      <c r="L6" s="2">
        <f>2250+4858.6</f>
        <v>7108.6</v>
      </c>
      <c r="M6" s="26"/>
      <c r="N6" s="1"/>
      <c r="O6" s="2">
        <f>102692.55+23259.81+14818.77+56124.5+15136.64+30308.21</f>
        <v>242340.48000000001</v>
      </c>
      <c r="P6" s="21">
        <v>30469.119999999999</v>
      </c>
      <c r="Q6" s="6">
        <f t="shared" si="1"/>
        <v>774419.87000000011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</f>
        <v>340807.08</v>
      </c>
      <c r="J8" s="27"/>
      <c r="K8" s="31"/>
      <c r="L8" s="11">
        <f>13174.4+161854.64+93077.87+36743.81</f>
        <v>304850.72000000003</v>
      </c>
      <c r="M8" s="27"/>
      <c r="N8" s="31"/>
      <c r="O8" s="11">
        <f>1656440.02+317340.76+568126.72+1013321.11</f>
        <v>3555228.61</v>
      </c>
      <c r="P8" s="22"/>
      <c r="Q8" s="6">
        <f t="shared" si="1"/>
        <v>2265531.39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</f>
        <v>456678.17999999993</v>
      </c>
      <c r="J11" s="26">
        <v>56674.400000000001</v>
      </c>
      <c r="K11" s="1">
        <v>45399</v>
      </c>
      <c r="L11" s="2"/>
      <c r="M11" s="26"/>
      <c r="N11" s="1"/>
      <c r="O11" s="2"/>
      <c r="P11" s="26"/>
      <c r="Q11" s="6">
        <f t="shared" si="1"/>
        <v>760947.42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1525455.5499999998</v>
      </c>
      <c r="J12" s="51">
        <f t="shared" si="4"/>
        <v>72992.98</v>
      </c>
      <c r="K12" s="50"/>
      <c r="L12" s="50">
        <f>SUM(L2:L11)</f>
        <v>353207.01</v>
      </c>
      <c r="M12" s="51">
        <f>SUM(M2:M11)</f>
        <v>0</v>
      </c>
      <c r="N12" s="50"/>
      <c r="O12" s="50">
        <f>SUM(O2:O11)</f>
        <v>6649382.2999999998</v>
      </c>
      <c r="P12" s="51">
        <f t="shared" ref="P12" si="5">SUM(P2:P11)</f>
        <v>30469.119999999999</v>
      </c>
      <c r="Q12" s="50">
        <f>SUM(Q2:Q11)</f>
        <v>4380018.4400000004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2024-05-07T15:41:23Z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